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<sst xmlns="http://schemas.openxmlformats.org/spreadsheetml/2006/main" count="49" uniqueCount="29">
  <si>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Наименование</t>
  </si>
  <si>
    <t>ИТОГО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</si>
  <si>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</si>
  <si>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</si>
  <si>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</si>
  <si>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</si>
  <si>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</si>
  <si>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</si>
  <si>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</si>
  <si>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</si>
  <si>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</si>
  <si>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</si>
  <si>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</si>
  <si>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</si>
  <si>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</si>
  <si>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</si>
  <si>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</si>
  <si>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</si>
  <si>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 </t>
  </si>
  <si>
    <t xml:space="preserve">Иные межбюджетные трансферты сельсоветов на 2016 год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</si>
  <si>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</si>
  <si>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</si>
  <si>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 непрограммных расходов</t>
  </si>
  <si>
    <t>Субсидии бюджетам муниципальных образований за содействие развитию налогового  потенциала в рамках непрограммных расходов отдельных органов местного самоуправления</t>
  </si>
  <si>
    <t>утверждено решением о бюджете</t>
  </si>
  <si>
    <t>исполнено</t>
  </si>
  <si>
    <t>% исполнения</t>
  </si>
  <si>
    <t>К решению районного Совета депутатов "Об утверждении отчета об исполнении районного бюджета за 2016 год" от 28.04.2017г. №20-112р</t>
  </si>
  <si>
    <t xml:space="preserve">Приложение 12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</si>
</sst>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33" borderId="10" xfId="0" applyNumberFormat="1" applyFont="1" applyFill="1" applyBorder="1" applyAlignment="1">
      <alignment vertical="justify" textRotation="90" wrapText="1"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0" fontId="38" fillId="33" borderId="10" xfId="0" applyFont="1" applyFill="1" applyBorder="1" applyAlignment="1">
      <alignment horizontal="left" vertical="justify" textRotation="90" wrapText="1"/>
    </xf>
    <xf numFmtId="2" fontId="1" fillId="33" borderId="10" xfId="0" applyNumberFormat="1" applyFont="1" applyFill="1" applyBorder="1" applyAlignment="1">
      <alignment horizontal="center" vertical="justify" textRotation="90" wrapText="1"/>
    </xf>
    <xf numFmtId="166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vertical="center" textRotation="90" wrapText="1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justify" textRotation="90" wrapText="1"/>
    </xf>
    <xf numFmtId="2" fontId="1" fillId="33" borderId="13" xfId="0" applyNumberFormat="1" applyFont="1" applyFill="1" applyBorder="1" applyAlignment="1">
      <alignment horizontal="center" vertical="justify" textRotation="90" wrapText="1"/>
    </xf>
    <xf numFmtId="2" fontId="1" fillId="33" borderId="14" xfId="0" applyNumberFormat="1" applyFont="1" applyFill="1" applyBorder="1" applyAlignment="1">
      <alignment horizontal="center" vertical="justify" textRotation="90" wrapText="1"/>
    </xf>
    <xf numFmtId="0" fontId="38" fillId="33" borderId="12" xfId="0" applyFont="1" applyFill="1" applyBorder="1" applyAlignment="1">
      <alignment horizontal="center" vertical="justify" textRotation="90" wrapText="1"/>
    </xf>
    <xf numFmtId="0" fontId="38" fillId="33" borderId="13" xfId="0" applyFont="1" applyFill="1" applyBorder="1" applyAlignment="1">
      <alignment horizontal="center" vertical="justify" textRotation="90" wrapText="1"/>
    </xf>
    <xf numFmtId="0" fontId="38" fillId="33" borderId="14" xfId="0" applyFont="1" applyFill="1" applyBorder="1" applyAlignment="1">
      <alignment horizontal="center" vertical="justify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PageLayoutView="0" workbookViewId="0" topLeftCell="L1">
      <selection activeCell="G2" sqref="G2:Y2"/>
    </sheetView>
  </sheetViews>
  <sheetFormatPr defaultColWidth="9.00390625" defaultRowHeight="12.75"/>
  <cols>
    <col min="1" max="1" width="14.625" style="0" customWidth="1"/>
    <col min="2" max="2" width="9.25390625" style="0" customWidth="1"/>
    <col min="3" max="3" width="10.375" style="0" customWidth="1"/>
    <col min="4" max="4" width="8.375" style="0" customWidth="1"/>
    <col min="5" max="5" width="9.625" style="0" customWidth="1"/>
    <col min="6" max="6" width="9.25390625" style="0" customWidth="1"/>
    <col min="7" max="9" width="8.25390625" style="0" customWidth="1"/>
    <col min="10" max="12" width="9.375" style="0" customWidth="1"/>
    <col min="13" max="16" width="9.875" style="0" customWidth="1"/>
    <col min="17" max="17" width="9.25390625" style="0" customWidth="1"/>
    <col min="18" max="18" width="9.375" style="0" customWidth="1"/>
    <col min="19" max="19" width="7.75390625" style="0" customWidth="1"/>
    <col min="20" max="20" width="10.125" style="0" customWidth="1"/>
    <col min="21" max="21" width="9.25390625" style="0" customWidth="1"/>
    <col min="22" max="22" width="7.75390625" style="0" customWidth="1"/>
    <col min="23" max="23" width="14.875" style="0" customWidth="1"/>
    <col min="24" max="24" width="10.00390625" style="0" customWidth="1"/>
    <col min="25" max="25" width="10.375" style="0" customWidth="1"/>
  </cols>
  <sheetData>
    <row r="1" spans="1:25" ht="43.5" customHeight="1">
      <c r="A1" s="1"/>
      <c r="B1" s="1"/>
      <c r="C1" s="1"/>
      <c r="D1" s="1"/>
      <c r="E1" s="1"/>
      <c r="F1" s="1"/>
      <c r="G1" s="18" t="s">
        <v>28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75" customHeight="1">
      <c r="A2" s="1"/>
      <c r="B2" s="1"/>
      <c r="C2" s="1"/>
      <c r="D2" s="1"/>
      <c r="E2" s="1"/>
      <c r="F2" s="1"/>
      <c r="G2" s="19" t="s">
        <v>27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49.5" customHeight="1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257.25" customHeight="1">
      <c r="A5" s="2" t="s">
        <v>0</v>
      </c>
      <c r="B5" s="21" t="s">
        <v>13</v>
      </c>
      <c r="C5" s="22"/>
      <c r="D5" s="23"/>
      <c r="E5" s="21" t="s">
        <v>14</v>
      </c>
      <c r="F5" s="22"/>
      <c r="G5" s="23"/>
      <c r="H5" s="21" t="s">
        <v>20</v>
      </c>
      <c r="I5" s="22"/>
      <c r="J5" s="23"/>
      <c r="K5" s="21" t="s">
        <v>21</v>
      </c>
      <c r="L5" s="22"/>
      <c r="M5" s="23"/>
      <c r="N5" s="24" t="s">
        <v>22</v>
      </c>
      <c r="O5" s="25"/>
      <c r="P5" s="26"/>
      <c r="Q5" s="21" t="s">
        <v>15</v>
      </c>
      <c r="R5" s="22"/>
      <c r="S5" s="23"/>
      <c r="T5" s="21" t="s">
        <v>16</v>
      </c>
      <c r="U5" s="22"/>
      <c r="V5" s="23"/>
      <c r="W5" s="3" t="s">
        <v>17</v>
      </c>
      <c r="X5" s="6" t="s">
        <v>23</v>
      </c>
      <c r="Y5" s="4" t="s">
        <v>2</v>
      </c>
    </row>
    <row r="6" spans="1:25" ht="69.75" customHeight="1">
      <c r="A6" s="2"/>
      <c r="B6" s="4" t="s">
        <v>24</v>
      </c>
      <c r="C6" s="12" t="s">
        <v>25</v>
      </c>
      <c r="D6" s="7" t="s">
        <v>26</v>
      </c>
      <c r="E6" s="4" t="s">
        <v>24</v>
      </c>
      <c r="F6" s="12" t="s">
        <v>25</v>
      </c>
      <c r="G6" s="7" t="s">
        <v>26</v>
      </c>
      <c r="H6" s="4" t="s">
        <v>24</v>
      </c>
      <c r="I6" s="12" t="s">
        <v>25</v>
      </c>
      <c r="J6" s="7" t="s">
        <v>26</v>
      </c>
      <c r="K6" s="4" t="s">
        <v>24</v>
      </c>
      <c r="L6" s="12" t="s">
        <v>25</v>
      </c>
      <c r="M6" s="7" t="s">
        <v>26</v>
      </c>
      <c r="N6" s="4" t="s">
        <v>24</v>
      </c>
      <c r="O6" s="12" t="s">
        <v>25</v>
      </c>
      <c r="P6" s="7" t="s">
        <v>26</v>
      </c>
      <c r="Q6" s="4" t="s">
        <v>24</v>
      </c>
      <c r="R6" s="12" t="s">
        <v>25</v>
      </c>
      <c r="S6" s="7" t="s">
        <v>26</v>
      </c>
      <c r="T6" s="4" t="s">
        <v>24</v>
      </c>
      <c r="U6" s="12" t="s">
        <v>25</v>
      </c>
      <c r="V6" s="7" t="s">
        <v>26</v>
      </c>
      <c r="W6" s="3"/>
      <c r="X6" s="6"/>
      <c r="Y6" s="4"/>
    </row>
    <row r="7" spans="1:25" ht="12.75">
      <c r="A7" s="2" t="s">
        <v>3</v>
      </c>
      <c r="B7" s="8">
        <v>140.605</v>
      </c>
      <c r="C7" s="8">
        <v>140.605</v>
      </c>
      <c r="D7" s="9">
        <v>100</v>
      </c>
      <c r="E7" s="9"/>
      <c r="F7" s="9"/>
      <c r="G7" s="2"/>
      <c r="H7" s="5">
        <v>4.4</v>
      </c>
      <c r="I7" s="5">
        <v>4.4</v>
      </c>
      <c r="J7" s="9">
        <v>100</v>
      </c>
      <c r="K7" s="9"/>
      <c r="L7" s="9"/>
      <c r="M7" s="5"/>
      <c r="N7" s="5"/>
      <c r="O7" s="5"/>
      <c r="P7" s="5"/>
      <c r="Q7" s="5"/>
      <c r="R7" s="5"/>
      <c r="S7" s="8"/>
      <c r="T7" s="8"/>
      <c r="U7" s="8"/>
      <c r="V7" s="5"/>
      <c r="W7" s="5">
        <v>2.343</v>
      </c>
      <c r="X7" s="5"/>
      <c r="Y7" s="5">
        <f>C7+G7+J7+M7+P7+S7+V7+W7</f>
        <v>242.94799999999998</v>
      </c>
    </row>
    <row r="8" spans="1:25" ht="12.75">
      <c r="A8" s="2" t="s">
        <v>4</v>
      </c>
      <c r="B8" s="8">
        <v>326.21</v>
      </c>
      <c r="C8" s="8">
        <v>326.21</v>
      </c>
      <c r="D8" s="9">
        <v>100</v>
      </c>
      <c r="E8" s="9"/>
      <c r="F8" s="9"/>
      <c r="G8" s="5"/>
      <c r="H8" s="5">
        <v>4.4</v>
      </c>
      <c r="I8" s="5">
        <v>4.4</v>
      </c>
      <c r="J8" s="9">
        <v>100</v>
      </c>
      <c r="K8" s="9"/>
      <c r="L8" s="9"/>
      <c r="M8" s="5"/>
      <c r="N8" s="5"/>
      <c r="O8" s="5"/>
      <c r="P8" s="5"/>
      <c r="Q8" s="5"/>
      <c r="R8" s="5"/>
      <c r="S8" s="8"/>
      <c r="T8" s="8"/>
      <c r="U8" s="8"/>
      <c r="V8" s="5"/>
      <c r="W8" s="5">
        <v>3.812</v>
      </c>
      <c r="X8" s="5"/>
      <c r="Y8" s="5">
        <f aca="true" t="shared" si="0" ref="Y8:Y16">C8+G8+J8+M8+P8+S8+V8+W8</f>
        <v>430.022</v>
      </c>
    </row>
    <row r="9" spans="1:25" ht="12.75">
      <c r="A9" s="2" t="s">
        <v>5</v>
      </c>
      <c r="B9" s="8">
        <v>719.91</v>
      </c>
      <c r="C9" s="8">
        <v>719.91</v>
      </c>
      <c r="D9" s="9">
        <v>100</v>
      </c>
      <c r="E9" s="9"/>
      <c r="F9" s="9"/>
      <c r="G9" s="2"/>
      <c r="H9" s="5">
        <v>1.4</v>
      </c>
      <c r="I9" s="5">
        <v>1.4</v>
      </c>
      <c r="J9" s="9">
        <v>100</v>
      </c>
      <c r="K9" s="9"/>
      <c r="L9" s="9"/>
      <c r="M9" s="5"/>
      <c r="N9" s="5">
        <v>43.28</v>
      </c>
      <c r="O9" s="5">
        <v>43.28</v>
      </c>
      <c r="P9" s="9">
        <v>100</v>
      </c>
      <c r="Q9" s="5"/>
      <c r="R9" s="5"/>
      <c r="S9" s="8"/>
      <c r="T9" s="8"/>
      <c r="U9" s="8"/>
      <c r="V9" s="5"/>
      <c r="W9" s="5">
        <v>12.515</v>
      </c>
      <c r="X9" s="5">
        <v>99.507</v>
      </c>
      <c r="Y9" s="5">
        <f t="shared" si="0"/>
        <v>932.425</v>
      </c>
    </row>
    <row r="10" spans="1:25" ht="12.75">
      <c r="A10" s="2" t="s">
        <v>6</v>
      </c>
      <c r="B10" s="8">
        <v>871.77</v>
      </c>
      <c r="C10" s="8">
        <v>871.77</v>
      </c>
      <c r="D10" s="9">
        <v>100</v>
      </c>
      <c r="E10" s="8">
        <v>38.8</v>
      </c>
      <c r="F10" s="8">
        <v>38.8</v>
      </c>
      <c r="G10" s="5">
        <v>38.8</v>
      </c>
      <c r="H10" s="5">
        <v>17.6</v>
      </c>
      <c r="I10" s="5">
        <v>17.6</v>
      </c>
      <c r="J10" s="9">
        <v>100</v>
      </c>
      <c r="K10" s="9"/>
      <c r="L10" s="9"/>
      <c r="M10" s="5"/>
      <c r="N10" s="5"/>
      <c r="O10" s="5"/>
      <c r="P10" s="5"/>
      <c r="Q10" s="5">
        <v>2944.153</v>
      </c>
      <c r="R10" s="5">
        <v>2944.153</v>
      </c>
      <c r="S10" s="9">
        <v>100</v>
      </c>
      <c r="T10" s="5">
        <f>3557.653-366.563</f>
        <v>3191.0899999999997</v>
      </c>
      <c r="U10" s="5">
        <f>3557.653-366.563</f>
        <v>3191.0899999999997</v>
      </c>
      <c r="V10" s="9">
        <v>100</v>
      </c>
      <c r="W10" s="5">
        <v>26.95</v>
      </c>
      <c r="X10" s="5"/>
      <c r="Y10" s="5">
        <f t="shared" si="0"/>
        <v>1237.52</v>
      </c>
    </row>
    <row r="11" spans="1:25" ht="12.75">
      <c r="A11" s="2" t="s">
        <v>7</v>
      </c>
      <c r="B11" s="8">
        <v>691.792</v>
      </c>
      <c r="C11" s="8">
        <v>683.363</v>
      </c>
      <c r="D11" s="11">
        <f>C11*100/B11</f>
        <v>98.78157018294516</v>
      </c>
      <c r="E11" s="11"/>
      <c r="F11" s="11"/>
      <c r="G11" s="2"/>
      <c r="H11" s="5">
        <v>8.8</v>
      </c>
      <c r="I11" s="5">
        <v>8.8</v>
      </c>
      <c r="J11" s="9">
        <v>100</v>
      </c>
      <c r="K11" s="9"/>
      <c r="L11" s="9"/>
      <c r="M11" s="5"/>
      <c r="N11" s="5"/>
      <c r="O11" s="5"/>
      <c r="P11" s="5"/>
      <c r="Q11" s="5"/>
      <c r="R11" s="5"/>
      <c r="S11" s="8"/>
      <c r="T11" s="5"/>
      <c r="U11" s="5"/>
      <c r="V11" s="9"/>
      <c r="W11" s="5">
        <v>14.142</v>
      </c>
      <c r="X11" s="5"/>
      <c r="Y11" s="5">
        <f t="shared" si="0"/>
        <v>797.5050000000001</v>
      </c>
    </row>
    <row r="12" spans="1:25" ht="12.75">
      <c r="A12" s="2" t="s">
        <v>8</v>
      </c>
      <c r="B12" s="8">
        <v>455.568</v>
      </c>
      <c r="C12" s="8">
        <v>455.568</v>
      </c>
      <c r="D12" s="9">
        <f aca="true" t="shared" si="1" ref="D12:D17">C12*100/B12</f>
        <v>100</v>
      </c>
      <c r="E12" s="9"/>
      <c r="F12" s="9"/>
      <c r="G12" s="2"/>
      <c r="H12" s="5">
        <v>1.4</v>
      </c>
      <c r="I12" s="5">
        <v>1.4</v>
      </c>
      <c r="J12" s="9">
        <v>100</v>
      </c>
      <c r="K12" s="9"/>
      <c r="L12" s="9"/>
      <c r="M12" s="5"/>
      <c r="N12" s="5"/>
      <c r="O12" s="5"/>
      <c r="P12" s="5"/>
      <c r="Q12" s="5"/>
      <c r="R12" s="5"/>
      <c r="S12" s="8"/>
      <c r="T12" s="5" t="s">
        <v>18</v>
      </c>
      <c r="U12" s="5" t="s">
        <v>18</v>
      </c>
      <c r="V12" s="9" t="s">
        <v>18</v>
      </c>
      <c r="W12" s="5">
        <v>6.361</v>
      </c>
      <c r="X12" s="5"/>
      <c r="Y12" s="5">
        <v>463.329</v>
      </c>
    </row>
    <row r="13" spans="1:25" ht="12.75">
      <c r="A13" s="2" t="s">
        <v>9</v>
      </c>
      <c r="B13" s="8">
        <v>714.29</v>
      </c>
      <c r="C13" s="8">
        <v>714.29</v>
      </c>
      <c r="D13" s="9">
        <f t="shared" si="1"/>
        <v>100</v>
      </c>
      <c r="E13" s="9"/>
      <c r="F13" s="9"/>
      <c r="G13" s="2"/>
      <c r="H13" s="5">
        <v>4.4</v>
      </c>
      <c r="I13" s="5">
        <v>4.4</v>
      </c>
      <c r="J13" s="9">
        <v>100</v>
      </c>
      <c r="K13" s="9"/>
      <c r="L13" s="9"/>
      <c r="M13" s="5"/>
      <c r="N13" s="5">
        <v>45.11</v>
      </c>
      <c r="O13" s="5">
        <v>45.11</v>
      </c>
      <c r="P13" s="9">
        <v>100</v>
      </c>
      <c r="Q13" s="5"/>
      <c r="R13" s="5"/>
      <c r="S13" s="8"/>
      <c r="T13" s="5"/>
      <c r="U13" s="5"/>
      <c r="V13" s="9"/>
      <c r="W13" s="5">
        <v>8.221</v>
      </c>
      <c r="X13" s="5"/>
      <c r="Y13" s="5">
        <f t="shared" si="0"/>
        <v>922.511</v>
      </c>
    </row>
    <row r="14" spans="1:25" ht="12.75">
      <c r="A14" s="2" t="s">
        <v>10</v>
      </c>
      <c r="B14" s="8">
        <f>2476.831-603.9</f>
        <v>1872.931</v>
      </c>
      <c r="C14" s="8">
        <f>2476.831-603.9</f>
        <v>1872.931</v>
      </c>
      <c r="D14" s="9">
        <f t="shared" si="1"/>
        <v>100</v>
      </c>
      <c r="E14" s="8">
        <v>155.2</v>
      </c>
      <c r="F14" s="8">
        <v>155.2</v>
      </c>
      <c r="G14" s="5">
        <v>155.2</v>
      </c>
      <c r="H14" s="5">
        <v>3</v>
      </c>
      <c r="I14" s="5">
        <v>3</v>
      </c>
      <c r="J14" s="9">
        <v>100</v>
      </c>
      <c r="K14" s="10">
        <v>7000</v>
      </c>
      <c r="L14" s="10">
        <v>7000</v>
      </c>
      <c r="M14" s="9">
        <v>100</v>
      </c>
      <c r="N14" s="2"/>
      <c r="O14" s="2"/>
      <c r="P14" s="2"/>
      <c r="Q14" s="5">
        <v>7361.481</v>
      </c>
      <c r="R14" s="5">
        <v>7361.481</v>
      </c>
      <c r="S14" s="9">
        <v>100</v>
      </c>
      <c r="T14" s="5">
        <f>8895.459-916.545</f>
        <v>7978.914000000001</v>
      </c>
      <c r="U14" s="5">
        <f>8895.459-916.545</f>
        <v>7978.914000000001</v>
      </c>
      <c r="V14" s="9">
        <v>100</v>
      </c>
      <c r="W14" s="5">
        <v>68.3</v>
      </c>
      <c r="X14" s="5"/>
      <c r="Y14" s="5">
        <f t="shared" si="0"/>
        <v>2496.4310000000005</v>
      </c>
    </row>
    <row r="15" spans="1:25" ht="12.75">
      <c r="A15" s="2" t="s">
        <v>11</v>
      </c>
      <c r="B15" s="8">
        <v>793.027</v>
      </c>
      <c r="C15" s="8">
        <v>793.027</v>
      </c>
      <c r="D15" s="9">
        <f t="shared" si="1"/>
        <v>100.00000000000001</v>
      </c>
      <c r="E15" s="8">
        <v>38.8</v>
      </c>
      <c r="F15" s="8">
        <v>38.8</v>
      </c>
      <c r="G15" s="5">
        <v>38.8</v>
      </c>
      <c r="H15" s="5">
        <v>6</v>
      </c>
      <c r="I15" s="5">
        <v>6</v>
      </c>
      <c r="J15" s="9">
        <v>100</v>
      </c>
      <c r="K15" s="9"/>
      <c r="L15" s="9"/>
      <c r="M15" s="9"/>
      <c r="N15" s="5"/>
      <c r="O15" s="5"/>
      <c r="P15" s="5"/>
      <c r="Q15" s="5"/>
      <c r="R15" s="5"/>
      <c r="S15" s="8"/>
      <c r="T15" s="5"/>
      <c r="U15" s="5"/>
      <c r="V15" s="9"/>
      <c r="W15" s="5">
        <v>16.69</v>
      </c>
      <c r="X15" s="5">
        <v>50</v>
      </c>
      <c r="Y15" s="5">
        <f>C15+G15+J15+M15+P15+S15+V15+W15+X15</f>
        <v>998.517</v>
      </c>
    </row>
    <row r="16" spans="1:25" ht="12.75">
      <c r="A16" s="2" t="s">
        <v>12</v>
      </c>
      <c r="B16" s="8">
        <v>230.597</v>
      </c>
      <c r="C16" s="8">
        <v>230.597</v>
      </c>
      <c r="D16" s="9">
        <f t="shared" si="1"/>
        <v>100</v>
      </c>
      <c r="E16" s="8"/>
      <c r="F16" s="8"/>
      <c r="G16" s="2"/>
      <c r="H16" s="5">
        <v>2.4</v>
      </c>
      <c r="I16" s="5">
        <v>2.4</v>
      </c>
      <c r="J16" s="9">
        <v>100</v>
      </c>
      <c r="K16" s="9"/>
      <c r="L16" s="9"/>
      <c r="M16" s="9"/>
      <c r="N16" s="5"/>
      <c r="O16" s="5"/>
      <c r="P16" s="5"/>
      <c r="Q16" s="5"/>
      <c r="R16" s="5"/>
      <c r="S16" s="8"/>
      <c r="T16" s="5"/>
      <c r="U16" s="5"/>
      <c r="V16" s="9"/>
      <c r="W16" s="5">
        <v>3.766</v>
      </c>
      <c r="X16" s="5"/>
      <c r="Y16" s="5">
        <f t="shared" si="0"/>
        <v>334.363</v>
      </c>
    </row>
    <row r="17" spans="1:25" ht="12.75">
      <c r="A17" s="13" t="s">
        <v>1</v>
      </c>
      <c r="B17" s="14">
        <f>SUM(B7:B16)</f>
        <v>6816.699999999999</v>
      </c>
      <c r="C17" s="14">
        <f>SUM(C7:C16)</f>
        <v>6808.271000000001</v>
      </c>
      <c r="D17" s="15">
        <f t="shared" si="1"/>
        <v>99.87634779292036</v>
      </c>
      <c r="E17" s="14">
        <v>232.8</v>
      </c>
      <c r="F17" s="14">
        <v>232.8</v>
      </c>
      <c r="G17" s="16">
        <f>SUM(G7:G16)</f>
        <v>232.8</v>
      </c>
      <c r="H17" s="16">
        <f>SUM(H7:H16)</f>
        <v>53.800000000000004</v>
      </c>
      <c r="I17" s="16">
        <f>SUM(I7:I16)</f>
        <v>53.800000000000004</v>
      </c>
      <c r="J17" s="17">
        <v>100</v>
      </c>
      <c r="K17" s="16">
        <f>SUM(K7:K16)</f>
        <v>7000</v>
      </c>
      <c r="L17" s="16">
        <f>SUM(L7:L16)</f>
        <v>7000</v>
      </c>
      <c r="M17" s="17">
        <v>100</v>
      </c>
      <c r="N17" s="16">
        <f>SUM(N7:N16)</f>
        <v>88.39</v>
      </c>
      <c r="O17" s="16">
        <f>SUM(O7:O16)</f>
        <v>88.39</v>
      </c>
      <c r="P17" s="17">
        <v>100</v>
      </c>
      <c r="Q17" s="16">
        <f>SUM(Q7:Q16)</f>
        <v>10305.634</v>
      </c>
      <c r="R17" s="16">
        <f>SUM(R7:R16)</f>
        <v>10305.634</v>
      </c>
      <c r="S17" s="17">
        <v>100</v>
      </c>
      <c r="T17" s="16">
        <f>SUM(T7:T16)</f>
        <v>11170.004</v>
      </c>
      <c r="U17" s="16">
        <f>SUM(U7:U16)</f>
        <v>11170.004</v>
      </c>
      <c r="V17" s="17">
        <v>100</v>
      </c>
      <c r="W17" s="16">
        <f>W7+W8+W9+W10+W11+W12+W13+W14+W15+W16</f>
        <v>163.1</v>
      </c>
      <c r="X17" s="16">
        <f>X7+X8+X9+X10+X11+X12+X13+X14+X15+X16</f>
        <v>149.507</v>
      </c>
      <c r="Y17" s="16">
        <f>C17+G17+J17+M17+P17+S17+V17+W17+X17</f>
        <v>7853.678000000001</v>
      </c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</sheetData>
  <sheetProtection/>
  <mergeCells count="10">
    <mergeCell ref="G1:Y1"/>
    <mergeCell ref="G2:Y2"/>
    <mergeCell ref="A4:Y4"/>
    <mergeCell ref="Q5:S5"/>
    <mergeCell ref="B5:D5"/>
    <mergeCell ref="E5:G5"/>
    <mergeCell ref="H5:J5"/>
    <mergeCell ref="K5:M5"/>
    <mergeCell ref="N5:P5"/>
    <mergeCell ref="T5: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2017-05-02T07:24:20Z</cp:lastPrinted>
  <dcterms:created xsi:type="dcterms:W3CDTF">2007-09-04T01:54:47Z</dcterms:created>
  <dcterms:modified xsi:type="dcterms:W3CDTF">2017-05-02T07:24:22Z</dcterms:modified>
  <cp:category/>
  <cp:version/>
  <cp:contentType/>
  <cp:contentStatus/>
</cp:coreProperties>
</file>